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WINDOWS11\Documents\Cognicert\Cognicert\"/>
    </mc:Choice>
  </mc:AlternateContent>
  <xr:revisionPtr revIDLastSave="0" documentId="8_{C2BCB7F6-B700-4834-8F34-0D052A1E9B79}" xr6:coauthVersionLast="47" xr6:coauthVersionMax="47" xr10:uidLastSave="{00000000-0000-0000-0000-000000000000}"/>
  <bookViews>
    <workbookView xWindow="-110" yWindow="-110" windowWidth="19420" windowHeight="10300" activeTab="2" xr2:uid="{00000000-000D-0000-FFFF-FFFF00000000}"/>
  </bookViews>
  <sheets>
    <sheet name="Instructions" sheetId="1" r:id="rId1"/>
    <sheet name="Self-Assessment" sheetId="2" r:id="rId2"/>
    <sheet name="Dashboard"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 i="3" l="1"/>
  <c r="B2" i="3"/>
  <c r="G33" i="2"/>
  <c r="F33" i="2"/>
  <c r="G32" i="2"/>
  <c r="F32" i="2"/>
  <c r="G31" i="2"/>
  <c r="F31" i="2"/>
  <c r="G30" i="2"/>
  <c r="F30" i="2"/>
  <c r="G29" i="2"/>
  <c r="F29" i="2"/>
  <c r="G28" i="2"/>
  <c r="F28" i="2"/>
  <c r="G27" i="2"/>
  <c r="F27" i="2"/>
  <c r="G26" i="2"/>
  <c r="F26" i="2"/>
  <c r="G25" i="2"/>
  <c r="F25" i="2"/>
  <c r="G24" i="2"/>
  <c r="F24" i="2"/>
  <c r="G23" i="2"/>
  <c r="F23" i="2"/>
  <c r="G22" i="2"/>
  <c r="F22" i="2"/>
  <c r="G21" i="2"/>
  <c r="F21" i="2"/>
  <c r="G20" i="2"/>
  <c r="F20" i="2"/>
  <c r="G19" i="2"/>
  <c r="F19" i="2"/>
  <c r="G18" i="2"/>
  <c r="F18" i="2"/>
  <c r="G17" i="2"/>
  <c r="F17" i="2"/>
  <c r="G16" i="2"/>
  <c r="F16" i="2"/>
  <c r="G15" i="2"/>
  <c r="F15" i="2"/>
  <c r="G14" i="2"/>
  <c r="F14" i="2"/>
  <c r="G13" i="2"/>
  <c r="F13" i="2"/>
  <c r="G12" i="2"/>
  <c r="F12" i="2"/>
  <c r="G11" i="2"/>
  <c r="F11" i="2"/>
  <c r="G10" i="2"/>
  <c r="F10" i="2"/>
  <c r="G9" i="2"/>
  <c r="F9" i="2"/>
  <c r="G8" i="2"/>
  <c r="F8" i="2"/>
  <c r="G7" i="2"/>
  <c r="F7" i="2"/>
  <c r="G6" i="2"/>
  <c r="F6" i="2"/>
  <c r="G5" i="2"/>
  <c r="F5" i="2"/>
  <c r="G4" i="2"/>
  <c r="F4" i="2"/>
  <c r="G3" i="2"/>
  <c r="F3" i="2"/>
  <c r="G2" i="2"/>
  <c r="F2" i="2"/>
</calcChain>
</file>

<file path=xl/sharedStrings.xml><?xml version="1.0" encoding="utf-8"?>
<sst xmlns="http://schemas.openxmlformats.org/spreadsheetml/2006/main" count="176" uniqueCount="144">
  <si>
    <t>ISO 19443:2018 Maturity Self-Assessment</t>
  </si>
  <si>
    <t>Purpose</t>
  </si>
  <si>
    <t>This self-assessment helps organizations benchmark compliance with ISO 19443:2018 using a maturity-level approach across all clauses and sub-clauses.</t>
  </si>
  <si>
    <t>How to use</t>
  </si>
  <si>
    <t>Score each question from 0–5 based on objective evidence. Maturity level and corrective actions are generated automatically.</t>
  </si>
  <si>
    <t>Maturity Scale</t>
  </si>
  <si>
    <t>0 = Not Implemented</t>
  </si>
  <si>
    <t>1 = Initial / Ad-hoc</t>
  </si>
  <si>
    <t>2 = Developing</t>
  </si>
  <si>
    <t>3 = Defined</t>
  </si>
  <si>
    <t>4 = Managed</t>
  </si>
  <si>
    <t>5 = Optimized</t>
  </si>
  <si>
    <t>Clause</t>
  </si>
  <si>
    <t>Sub-clause</t>
  </si>
  <si>
    <t>Requirement</t>
  </si>
  <si>
    <t>Self-Assessment Question</t>
  </si>
  <si>
    <t>Score (0–5)</t>
  </si>
  <si>
    <t>Maturity Level</t>
  </si>
  <si>
    <t>Corrective Action</t>
  </si>
  <si>
    <t>4</t>
  </si>
  <si>
    <t>4.1</t>
  </si>
  <si>
    <t>Context of organization</t>
  </si>
  <si>
    <t>Have internal and external issues including nuclear safety considerations been identified and reviewed?</t>
  </si>
  <si>
    <t>4.2</t>
  </si>
  <si>
    <t>Interested parties</t>
  </si>
  <si>
    <t>Have relevant interested parties and their nuclear-safety-related requirements been identified and monitored?</t>
  </si>
  <si>
    <t>4.3</t>
  </si>
  <si>
    <t>Scope</t>
  </si>
  <si>
    <t>Is the QMS scope defined including ITNS products and services?</t>
  </si>
  <si>
    <t>4.4</t>
  </si>
  <si>
    <t>QMS processes</t>
  </si>
  <si>
    <t>Are QMS processes defined, implemented, monitored and improved?</t>
  </si>
  <si>
    <t>5</t>
  </si>
  <si>
    <t>5.1.1</t>
  </si>
  <si>
    <t>Leadership</t>
  </si>
  <si>
    <t>Does top management demonstrate accountability for nuclear safety and QMS effectiveness?</t>
  </si>
  <si>
    <t>5.1.3</t>
  </si>
  <si>
    <t>Nuclear safety culture</t>
  </si>
  <si>
    <t>Is nuclear safety culture actively promoted and reinforced?</t>
  </si>
  <si>
    <t>5.2</t>
  </si>
  <si>
    <t>Policy</t>
  </si>
  <si>
    <t>Is a quality policy established including nuclear safety commitments?</t>
  </si>
  <si>
    <t>5.3</t>
  </si>
  <si>
    <t>Roles &amp; authorities</t>
  </si>
  <si>
    <t>Are nuclear safety roles, responsibilities and authorities defined?</t>
  </si>
  <si>
    <t>6</t>
  </si>
  <si>
    <t>6.1</t>
  </si>
  <si>
    <t>Risks &amp; opportunities</t>
  </si>
  <si>
    <t>Are risks and opportunities addressed with nuclear safety priority?</t>
  </si>
  <si>
    <t>6.1.3</t>
  </si>
  <si>
    <t>ITNS determination</t>
  </si>
  <si>
    <t>Are ITNS items and activities identified and documented?</t>
  </si>
  <si>
    <t>6.1.4</t>
  </si>
  <si>
    <t>Graded approach</t>
  </si>
  <si>
    <t>Is a graded approach applied based on nuclear safety significance?</t>
  </si>
  <si>
    <t>6.2</t>
  </si>
  <si>
    <t>Quality objectives</t>
  </si>
  <si>
    <t>Are nuclear-safety-related quality objectives established and monitored?</t>
  </si>
  <si>
    <t>6.3</t>
  </si>
  <si>
    <t>Change management</t>
  </si>
  <si>
    <t>Are QMS changes planned to ensure nuclear safety is not compromised?</t>
  </si>
  <si>
    <t>7</t>
  </si>
  <si>
    <t>7.1</t>
  </si>
  <si>
    <t>Resources</t>
  </si>
  <si>
    <t>Are adequate resources provided to support nuclear safety?</t>
  </si>
  <si>
    <t>7.2</t>
  </si>
  <si>
    <t>Competence</t>
  </si>
  <si>
    <t>Are personnel competent and qualified for ITNS activities?</t>
  </si>
  <si>
    <t>7.3</t>
  </si>
  <si>
    <t>Awareness</t>
  </si>
  <si>
    <t>Are personnel aware of nuclear safety consequences of their work?</t>
  </si>
  <si>
    <t>7.4</t>
  </si>
  <si>
    <t>Communication</t>
  </si>
  <si>
    <t>Are internal and external nuclear safety communications defined?</t>
  </si>
  <si>
    <t>7.5</t>
  </si>
  <si>
    <t>Documented information</t>
  </si>
  <si>
    <t>Is documented information controlled and traceable?</t>
  </si>
  <si>
    <t>8</t>
  </si>
  <si>
    <t>8.1</t>
  </si>
  <si>
    <t>Operational planning</t>
  </si>
  <si>
    <t>Are ITNS operations planned and controlled?</t>
  </si>
  <si>
    <t>8.1.1</t>
  </si>
  <si>
    <t>CFS items</t>
  </si>
  <si>
    <t>Are controls implemented to prevent counterfeit, fraudulent or suspect items?</t>
  </si>
  <si>
    <t>8.2</t>
  </si>
  <si>
    <t>Customer requirements</t>
  </si>
  <si>
    <t>Are nuclear safety and regulatory requirements reviewed before acceptance?</t>
  </si>
  <si>
    <t>8.3</t>
  </si>
  <si>
    <t>Design &amp; development</t>
  </si>
  <si>
    <t>Are design activities controlled and verified for nuclear safety?</t>
  </si>
  <si>
    <t>8.4</t>
  </si>
  <si>
    <t>External providers</t>
  </si>
  <si>
    <t>Are suppliers controlled based on nuclear safety significance?</t>
  </si>
  <si>
    <t>8.5</t>
  </si>
  <si>
    <t>Production &amp; service</t>
  </si>
  <si>
    <t>Are production and service activities controlled and monitored?</t>
  </si>
  <si>
    <t>8.6</t>
  </si>
  <si>
    <t>Release</t>
  </si>
  <si>
    <t>Are products/services released only after verification?</t>
  </si>
  <si>
    <t>8.7</t>
  </si>
  <si>
    <t>Nonconforming outputs</t>
  </si>
  <si>
    <t>Are nonconforming ITNS outputs controlled and corrected?</t>
  </si>
  <si>
    <t>9</t>
  </si>
  <si>
    <t>9.1</t>
  </si>
  <si>
    <t>Performance evaluation</t>
  </si>
  <si>
    <t>Is QMS performance including nuclear safety evaluated?</t>
  </si>
  <si>
    <t>9.2</t>
  </si>
  <si>
    <t>Internal audit</t>
  </si>
  <si>
    <t>Are internal audits conducted covering nuclear safety requirements?</t>
  </si>
  <si>
    <t>9.3</t>
  </si>
  <si>
    <t>Management review</t>
  </si>
  <si>
    <t>Does management review address nuclear safety performance?</t>
  </si>
  <si>
    <t>10</t>
  </si>
  <si>
    <t>10.1</t>
  </si>
  <si>
    <t>Improvement</t>
  </si>
  <si>
    <t>Are improvement opportunities related to nuclear safety identified?</t>
  </si>
  <si>
    <t>10.2</t>
  </si>
  <si>
    <t>Corrective action</t>
  </si>
  <si>
    <t>Are nonconformities investigated with root cause analysis?</t>
  </si>
  <si>
    <t>10.3</t>
  </si>
  <si>
    <t>Continual improvement</t>
  </si>
  <si>
    <t>Is continual improvement of nuclear safety embedded in the QMS?</t>
  </si>
  <si>
    <t>Metric</t>
  </si>
  <si>
    <t>Value</t>
  </si>
  <si>
    <t>Average Maturity Score</t>
  </si>
  <si>
    <t>Overall Readiness (%)</t>
  </si>
  <si>
    <t>1. Complete the Self-Assessment sheet.</t>
  </si>
  <si>
    <t>2. Score each question from 0–5 based on implementation.</t>
  </si>
  <si>
    <t>3. Review auto-generated maturity levels and corrective actions.</t>
  </si>
  <si>
    <t>4. Use the Dashboard to evaluate overall readiness.</t>
  </si>
  <si>
    <t>Intepretation of Corrective Actions</t>
  </si>
  <si>
    <t>0 – Not Implemented</t>
  </si>
  <si>
    <t>At this level, the requirement has not been addressed in any meaningful way. There is no defined process, no documentation, no assigned responsibility, and no evidence of implementation. Activities related to the requirement may be entirely absent or handled informally without awareness of ISO expectations. To progress, the organization must first recognize the requirement, assign ownership, and begin establishing basic processes and controls.</t>
  </si>
  <si>
    <t>1 – Initial / Ad-hoc</t>
  </si>
  <si>
    <t>At the Initial level, some activities related to the requirement occur, but they are unstructured, inconsistent, and dependent on individual effort rather than a system. Practices are reactive, undocumented, and vary between people or departments. Evidence may exist but is incomplete or unreliable. To advance, the organization should document basic procedures, clarify responsibilities, and reduce reliance on individual knowledge.</t>
  </si>
  <si>
    <t>2 – Developing</t>
  </si>
  <si>
    <t>At the Developing level, elements of the requirement are partially implemented and documented, but gaps, inconsistencies, or weak controls remain. Processes exist but are not fully standardized, consistently applied, or effectively monitored. Records may be incomplete, and staff understanding may vary. Improvement at this stage requires strengthening documentation, improving consistency, providing training, and closing identified gaps.</t>
  </si>
  <si>
    <t>3 – Defined</t>
  </si>
  <si>
    <t>At the Defined level, processes are clearly documented, implemented across the organization, and generally followed as intended. Roles and responsibilities are understood, records are maintained, and the requirement is largely met. However, performance may not yet be systematically measured or optimized. To progress further, the organization should introduce performance indicators, internal verification, and more robust monitoring mechanisms.</t>
  </si>
  <si>
    <t>4 – Managed</t>
  </si>
  <si>
    <t>At the Managed level, the requirement is fully implemented, consistently applied, and actively monitored using defined metrics and controls. Performance is measured, deviations are identified, and corrective actions are taken in a timely manner. Management oversight is evident, and data is used for decision-making. To reach optimization, the organization should focus on trend analysis, proactive improvement, and integration with strategic objectives.</t>
  </si>
  <si>
    <t>5 – Optimized</t>
  </si>
  <si>
    <t>At the Optimized level, the organization demonstrates best practice and continual improvement beyond minimum ISO requirements. Processes are highly effective, data-driven, and regularly reviewed for enhancement. Innovation, automation, and lessons learned are applied to improve efficiency, reliability, and outcomes. Performance is benchmarked, improvements are proactive, and the system is resilient, mature, and sustainable.</t>
  </si>
  <si>
    <t>Approximate Avearage maturity score and make a deduction 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</si>
</sst>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3.5"/>
      <color theme="1"/>
      <name val="Calibri"/>
      <family val="2"/>
      <scheme val="minor"/>
    </font>
    <font>
      <b/>
      <sz val="11"/>
      <color rgb="FFFF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0" fillId="0" borderId="0" xfId="0" applyAlignment="1">
      <alignment wrapText="1"/>
    </xf>
    <xf numFmtId="0" fontId="1" fillId="0" borderId="0" xfId="0" applyFont="1" applyAlignment="1">
      <alignment vertical="center" wrapText="1"/>
    </xf>
    <xf numFmtId="0" fontId="0" fillId="0" borderId="0" xfId="0" applyAlignment="1">
      <alignment vertical="distributed" wrapText="1"/>
    </xf>
    <xf numFmtId="0" fontId="2"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130908</xdr:colOff>
      <xdr:row>0</xdr:row>
      <xdr:rowOff>50800</xdr:rowOff>
    </xdr:from>
    <xdr:to>
      <xdr:col>10</xdr:col>
      <xdr:colOff>231581</xdr:colOff>
      <xdr:row>3</xdr:row>
      <xdr:rowOff>34744</xdr:rowOff>
    </xdr:to>
    <xdr:pic>
      <xdr:nvPicPr>
        <xdr:cNvPr id="2" name="Picture 1" descr="Cognicert Limited | LinkedIn">
          <a:extLst>
            <a:ext uri="{FF2B5EF4-FFF2-40B4-BE49-F238E27FC236}">
              <a16:creationId xmlns:a16="http://schemas.microsoft.com/office/drawing/2014/main" id="{2C032AA8-CE5C-41A6-B6A1-D73D116AB61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3128" r="-906" b="31936"/>
        <a:stretch/>
      </xdr:blipFill>
      <xdr:spPr bwMode="auto">
        <a:xfrm>
          <a:off x="5015523" y="50800"/>
          <a:ext cx="1321826" cy="459496"/>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5876119</xdr:colOff>
      <xdr:row>2</xdr:row>
      <xdr:rowOff>0</xdr:rowOff>
    </xdr:from>
    <xdr:to>
      <xdr:col>3</xdr:col>
      <xdr:colOff>96283</xdr:colOff>
      <xdr:row>3</xdr:row>
      <xdr:rowOff>295446</xdr:rowOff>
    </xdr:to>
    <xdr:pic>
      <xdr:nvPicPr>
        <xdr:cNvPr id="3" name="Picture 2" descr="Cognicert Limited | LinkedIn">
          <a:extLst>
            <a:ext uri="{FF2B5EF4-FFF2-40B4-BE49-F238E27FC236}">
              <a16:creationId xmlns:a16="http://schemas.microsoft.com/office/drawing/2014/main" id="{82802153-455E-4EF7-8169-F6E0212FFEF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3128" r="-906" b="31936"/>
        <a:stretch/>
      </xdr:blipFill>
      <xdr:spPr bwMode="auto">
        <a:xfrm>
          <a:off x="5876119" y="322239"/>
          <a:ext cx="1318895" cy="45656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5"/>
  <sheetViews>
    <sheetView topLeftCell="A6" zoomScale="134" zoomScaleNormal="130" workbookViewId="0">
      <selection activeCell="A13" sqref="A13:A19"/>
    </sheetView>
  </sheetViews>
  <sheetFormatPr defaultRowHeight="12.5" customHeight="1" x14ac:dyDescent="0.35"/>
  <cols>
    <col min="1" max="1" width="84.08984375" customWidth="1"/>
  </cols>
  <sheetData>
    <row r="1" spans="1:1" ht="12.5" customHeight="1" x14ac:dyDescent="0.35">
      <c r="A1" t="s">
        <v>0</v>
      </c>
    </row>
    <row r="3" spans="1:1" ht="12.5" customHeight="1" x14ac:dyDescent="0.35">
      <c r="A3" t="s">
        <v>1</v>
      </c>
    </row>
    <row r="4" spans="1:1" ht="27" customHeight="1" x14ac:dyDescent="0.35">
      <c r="A4" s="1" t="s">
        <v>2</v>
      </c>
    </row>
    <row r="6" spans="1:1" ht="12.5" customHeight="1" x14ac:dyDescent="0.35">
      <c r="A6" t="s">
        <v>3</v>
      </c>
    </row>
    <row r="7" spans="1:1" ht="12.5" customHeight="1" x14ac:dyDescent="0.35">
      <c r="A7" t="s">
        <v>4</v>
      </c>
    </row>
    <row r="8" spans="1:1" ht="12.5" customHeight="1" x14ac:dyDescent="0.35">
      <c r="A8" t="s">
        <v>126</v>
      </c>
    </row>
    <row r="9" spans="1:1" ht="12.5" customHeight="1" x14ac:dyDescent="0.35">
      <c r="A9" t="s">
        <v>127</v>
      </c>
    </row>
    <row r="10" spans="1:1" ht="12.5" customHeight="1" x14ac:dyDescent="0.35">
      <c r="A10" t="s">
        <v>128</v>
      </c>
    </row>
    <row r="11" spans="1:1" ht="12.5" customHeight="1" x14ac:dyDescent="0.35">
      <c r="A11" t="s">
        <v>129</v>
      </c>
    </row>
    <row r="13" spans="1:1" ht="12.5" customHeight="1" x14ac:dyDescent="0.35">
      <c r="A13" t="s">
        <v>5</v>
      </c>
    </row>
    <row r="14" spans="1:1" ht="12.5" customHeight="1" x14ac:dyDescent="0.35">
      <c r="A14" t="s">
        <v>6</v>
      </c>
    </row>
    <row r="15" spans="1:1" ht="12.5" customHeight="1" x14ac:dyDescent="0.35">
      <c r="A15" t="s">
        <v>7</v>
      </c>
    </row>
    <row r="16" spans="1:1" ht="12.5" customHeight="1" x14ac:dyDescent="0.35">
      <c r="A16" t="s">
        <v>8</v>
      </c>
    </row>
    <row r="17" spans="1:1" ht="12.5" customHeight="1" x14ac:dyDescent="0.35">
      <c r="A17" t="s">
        <v>9</v>
      </c>
    </row>
    <row r="18" spans="1:1" ht="12.5" customHeight="1" x14ac:dyDescent="0.35">
      <c r="A18" t="s">
        <v>10</v>
      </c>
    </row>
    <row r="19" spans="1:1" ht="12.5" customHeight="1" x14ac:dyDescent="0.35">
      <c r="A19" t="s">
        <v>11</v>
      </c>
    </row>
    <row r="21" spans="1:1" ht="12.5" customHeight="1" x14ac:dyDescent="0.35">
      <c r="A21" t="s">
        <v>130</v>
      </c>
    </row>
    <row r="22" spans="1:1" ht="12.5" customHeight="1" x14ac:dyDescent="0.35">
      <c r="A22" s="2" t="s">
        <v>131</v>
      </c>
    </row>
    <row r="23" spans="1:1" ht="12.5" customHeight="1" x14ac:dyDescent="0.35">
      <c r="A23" s="1"/>
    </row>
    <row r="24" spans="1:1" ht="85" customHeight="1" x14ac:dyDescent="0.35">
      <c r="A24" s="3" t="s">
        <v>132</v>
      </c>
    </row>
    <row r="25" spans="1:1" ht="12.5" customHeight="1" x14ac:dyDescent="0.35">
      <c r="A25" s="1"/>
    </row>
    <row r="26" spans="1:1" ht="12.5" customHeight="1" x14ac:dyDescent="0.35">
      <c r="A26" s="2" t="s">
        <v>133</v>
      </c>
    </row>
    <row r="27" spans="1:1" ht="12.5" customHeight="1" x14ac:dyDescent="0.35">
      <c r="A27" s="1"/>
    </row>
    <row r="28" spans="1:1" ht="72" customHeight="1" x14ac:dyDescent="0.35">
      <c r="A28" s="1" t="s">
        <v>134</v>
      </c>
    </row>
    <row r="29" spans="1:1" ht="12.5" customHeight="1" x14ac:dyDescent="0.35">
      <c r="A29" s="1"/>
    </row>
    <row r="30" spans="1:1" ht="12.5" customHeight="1" x14ac:dyDescent="0.35">
      <c r="A30" s="2" t="s">
        <v>135</v>
      </c>
    </row>
    <row r="31" spans="1:1" ht="12.5" customHeight="1" x14ac:dyDescent="0.35">
      <c r="A31" s="1"/>
    </row>
    <row r="32" spans="1:1" ht="78.5" customHeight="1" x14ac:dyDescent="0.35">
      <c r="A32" s="1" t="s">
        <v>136</v>
      </c>
    </row>
    <row r="33" spans="1:1" ht="12.5" customHeight="1" x14ac:dyDescent="0.35">
      <c r="A33" s="1"/>
    </row>
    <row r="34" spans="1:1" ht="12.5" customHeight="1" x14ac:dyDescent="0.35">
      <c r="A34" s="2" t="s">
        <v>137</v>
      </c>
    </row>
    <row r="35" spans="1:1" ht="12.5" customHeight="1" x14ac:dyDescent="0.35">
      <c r="A35" s="1"/>
    </row>
    <row r="36" spans="1:1" ht="72" customHeight="1" x14ac:dyDescent="0.35">
      <c r="A36" s="1" t="s">
        <v>138</v>
      </c>
    </row>
    <row r="37" spans="1:1" ht="12.5" customHeight="1" x14ac:dyDescent="0.35">
      <c r="A37" s="1"/>
    </row>
    <row r="38" spans="1:1" ht="12.5" customHeight="1" x14ac:dyDescent="0.35">
      <c r="A38" s="2" t="s">
        <v>139</v>
      </c>
    </row>
    <row r="39" spans="1:1" ht="12.5" customHeight="1" x14ac:dyDescent="0.35">
      <c r="A39" s="1"/>
    </row>
    <row r="40" spans="1:1" ht="67.5" customHeight="1" x14ac:dyDescent="0.35">
      <c r="A40" s="1" t="s">
        <v>140</v>
      </c>
    </row>
    <row r="41" spans="1:1" ht="12.5" customHeight="1" x14ac:dyDescent="0.35">
      <c r="A41" s="1"/>
    </row>
    <row r="42" spans="1:1" ht="12.5" customHeight="1" x14ac:dyDescent="0.35">
      <c r="A42" s="2" t="s">
        <v>141</v>
      </c>
    </row>
    <row r="43" spans="1:1" ht="12.5" customHeight="1" x14ac:dyDescent="0.35">
      <c r="A43" s="1"/>
    </row>
    <row r="44" spans="1:1" ht="80" customHeight="1" x14ac:dyDescent="0.35">
      <c r="A44" s="1" t="s">
        <v>142</v>
      </c>
    </row>
    <row r="45" spans="1:1" ht="12.5" customHeight="1" x14ac:dyDescent="0.35">
      <c r="A45" s="1"/>
    </row>
  </sheetData>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3"/>
  <sheetViews>
    <sheetView workbookViewId="0">
      <selection activeCell="E7" sqref="E7"/>
    </sheetView>
  </sheetViews>
  <sheetFormatPr defaultRowHeight="14.5" x14ac:dyDescent="0.35"/>
  <cols>
    <col min="3" max="3" width="19.90625" customWidth="1"/>
    <col min="4" max="4" width="57.6328125" customWidth="1"/>
    <col min="5" max="5" width="11.7265625" customWidth="1"/>
    <col min="6" max="6" width="15.90625" customWidth="1"/>
  </cols>
  <sheetData>
    <row r="1" spans="1:7" x14ac:dyDescent="0.35">
      <c r="A1" t="s">
        <v>12</v>
      </c>
      <c r="B1" t="s">
        <v>13</v>
      </c>
      <c r="C1" t="s">
        <v>14</v>
      </c>
      <c r="D1" t="s">
        <v>15</v>
      </c>
      <c r="E1" t="s">
        <v>16</v>
      </c>
      <c r="F1" t="s">
        <v>17</v>
      </c>
      <c r="G1" t="s">
        <v>18</v>
      </c>
    </row>
    <row r="2" spans="1:7" x14ac:dyDescent="0.35">
      <c r="A2" t="s">
        <v>19</v>
      </c>
      <c r="B2" t="s">
        <v>20</v>
      </c>
      <c r="C2" t="s">
        <v>21</v>
      </c>
      <c r="D2" s="1" t="s">
        <v>22</v>
      </c>
      <c r="E2">
        <v>1</v>
      </c>
      <c r="F2" t="str">
        <f t="shared" ref="F2:F33" si="0">IF(E2="","",CHOOSE(E2+1,"Not Implemented","Initial","Developing","Defined","Managed","Optimized"))</f>
        <v>Initial</v>
      </c>
      <c r="G2" t="str">
        <f t="shared" ref="G2:G33" si="1">IF(E2&lt;3,"Define and implement controls to meet ISO 19443 requirements","Maintain and improve current practice")</f>
        <v>Define and implement controls to meet ISO 19443 requirements</v>
      </c>
    </row>
    <row r="3" spans="1:7" ht="29" x14ac:dyDescent="0.35">
      <c r="A3" t="s">
        <v>19</v>
      </c>
      <c r="B3" t="s">
        <v>23</v>
      </c>
      <c r="C3" t="s">
        <v>24</v>
      </c>
      <c r="D3" s="1" t="s">
        <v>25</v>
      </c>
      <c r="E3">
        <v>2</v>
      </c>
      <c r="F3" t="str">
        <f t="shared" si="0"/>
        <v>Developing</v>
      </c>
      <c r="G3" t="str">
        <f t="shared" si="1"/>
        <v>Define and implement controls to meet ISO 19443 requirements</v>
      </c>
    </row>
    <row r="4" spans="1:7" x14ac:dyDescent="0.35">
      <c r="A4" t="s">
        <v>19</v>
      </c>
      <c r="B4" t="s">
        <v>26</v>
      </c>
      <c r="C4" t="s">
        <v>27</v>
      </c>
      <c r="D4" s="1" t="s">
        <v>28</v>
      </c>
      <c r="E4">
        <v>3</v>
      </c>
      <c r="F4" t="str">
        <f t="shared" si="0"/>
        <v>Defined</v>
      </c>
      <c r="G4" t="str">
        <f t="shared" si="1"/>
        <v>Maintain and improve current practice</v>
      </c>
    </row>
    <row r="5" spans="1:7" x14ac:dyDescent="0.35">
      <c r="A5" t="s">
        <v>19</v>
      </c>
      <c r="B5" t="s">
        <v>29</v>
      </c>
      <c r="C5" t="s">
        <v>30</v>
      </c>
      <c r="D5" s="1" t="s">
        <v>31</v>
      </c>
      <c r="E5">
        <v>4</v>
      </c>
      <c r="F5" t="str">
        <f t="shared" si="0"/>
        <v>Managed</v>
      </c>
      <c r="G5" t="str">
        <f t="shared" si="1"/>
        <v>Maintain and improve current practice</v>
      </c>
    </row>
    <row r="6" spans="1:7" x14ac:dyDescent="0.35">
      <c r="A6" t="s">
        <v>32</v>
      </c>
      <c r="B6" t="s">
        <v>33</v>
      </c>
      <c r="C6" t="s">
        <v>34</v>
      </c>
      <c r="D6" s="1" t="s">
        <v>35</v>
      </c>
      <c r="E6">
        <v>5</v>
      </c>
      <c r="F6" t="str">
        <f t="shared" si="0"/>
        <v>Optimized</v>
      </c>
      <c r="G6" t="str">
        <f t="shared" si="1"/>
        <v>Maintain and improve current practice</v>
      </c>
    </row>
    <row r="7" spans="1:7" x14ac:dyDescent="0.35">
      <c r="A7" t="s">
        <v>32</v>
      </c>
      <c r="B7" t="s">
        <v>36</v>
      </c>
      <c r="C7" t="s">
        <v>37</v>
      </c>
      <c r="D7" s="1" t="s">
        <v>38</v>
      </c>
      <c r="F7" t="str">
        <f t="shared" si="0"/>
        <v/>
      </c>
      <c r="G7" t="str">
        <f t="shared" si="1"/>
        <v>Define and implement controls to meet ISO 19443 requirements</v>
      </c>
    </row>
    <row r="8" spans="1:7" x14ac:dyDescent="0.35">
      <c r="A8" t="s">
        <v>32</v>
      </c>
      <c r="B8" t="s">
        <v>39</v>
      </c>
      <c r="C8" t="s">
        <v>40</v>
      </c>
      <c r="D8" s="1" t="s">
        <v>41</v>
      </c>
      <c r="F8" t="str">
        <f t="shared" si="0"/>
        <v/>
      </c>
      <c r="G8" t="str">
        <f t="shared" si="1"/>
        <v>Define and implement controls to meet ISO 19443 requirements</v>
      </c>
    </row>
    <row r="9" spans="1:7" x14ac:dyDescent="0.35">
      <c r="A9" t="s">
        <v>32</v>
      </c>
      <c r="B9" t="s">
        <v>42</v>
      </c>
      <c r="C9" t="s">
        <v>43</v>
      </c>
      <c r="D9" s="1" t="s">
        <v>44</v>
      </c>
      <c r="F9" t="str">
        <f t="shared" si="0"/>
        <v/>
      </c>
      <c r="G9" t="str">
        <f t="shared" si="1"/>
        <v>Define and implement controls to meet ISO 19443 requirements</v>
      </c>
    </row>
    <row r="10" spans="1:7" x14ac:dyDescent="0.35">
      <c r="A10" t="s">
        <v>45</v>
      </c>
      <c r="B10" t="s">
        <v>46</v>
      </c>
      <c r="C10" t="s">
        <v>47</v>
      </c>
      <c r="D10" s="1" t="s">
        <v>48</v>
      </c>
      <c r="F10" t="str">
        <f t="shared" si="0"/>
        <v/>
      </c>
      <c r="G10" t="str">
        <f t="shared" si="1"/>
        <v>Define and implement controls to meet ISO 19443 requirements</v>
      </c>
    </row>
    <row r="11" spans="1:7" x14ac:dyDescent="0.35">
      <c r="A11" t="s">
        <v>45</v>
      </c>
      <c r="B11" t="s">
        <v>49</v>
      </c>
      <c r="C11" t="s">
        <v>50</v>
      </c>
      <c r="D11" s="1" t="s">
        <v>51</v>
      </c>
      <c r="F11" t="str">
        <f t="shared" si="0"/>
        <v/>
      </c>
      <c r="G11" t="str">
        <f t="shared" si="1"/>
        <v>Define and implement controls to meet ISO 19443 requirements</v>
      </c>
    </row>
    <row r="12" spans="1:7" x14ac:dyDescent="0.35">
      <c r="A12" t="s">
        <v>45</v>
      </c>
      <c r="B12" t="s">
        <v>52</v>
      </c>
      <c r="C12" t="s">
        <v>53</v>
      </c>
      <c r="D12" s="1" t="s">
        <v>54</v>
      </c>
      <c r="F12" t="str">
        <f t="shared" si="0"/>
        <v/>
      </c>
      <c r="G12" t="str">
        <f t="shared" si="1"/>
        <v>Define and implement controls to meet ISO 19443 requirements</v>
      </c>
    </row>
    <row r="13" spans="1:7" x14ac:dyDescent="0.35">
      <c r="A13" t="s">
        <v>45</v>
      </c>
      <c r="B13" t="s">
        <v>55</v>
      </c>
      <c r="C13" t="s">
        <v>56</v>
      </c>
      <c r="D13" s="1" t="s">
        <v>57</v>
      </c>
      <c r="F13" t="str">
        <f t="shared" si="0"/>
        <v/>
      </c>
      <c r="G13" t="str">
        <f t="shared" si="1"/>
        <v>Define and implement controls to meet ISO 19443 requirements</v>
      </c>
    </row>
    <row r="14" spans="1:7" x14ac:dyDescent="0.35">
      <c r="A14" t="s">
        <v>45</v>
      </c>
      <c r="B14" t="s">
        <v>58</v>
      </c>
      <c r="C14" t="s">
        <v>59</v>
      </c>
      <c r="D14" s="1" t="s">
        <v>60</v>
      </c>
      <c r="F14" t="str">
        <f t="shared" si="0"/>
        <v/>
      </c>
      <c r="G14" t="str">
        <f t="shared" si="1"/>
        <v>Define and implement controls to meet ISO 19443 requirements</v>
      </c>
    </row>
    <row r="15" spans="1:7" x14ac:dyDescent="0.35">
      <c r="A15" t="s">
        <v>61</v>
      </c>
      <c r="B15" t="s">
        <v>62</v>
      </c>
      <c r="C15" t="s">
        <v>63</v>
      </c>
      <c r="D15" s="1" t="s">
        <v>64</v>
      </c>
      <c r="F15" t="str">
        <f t="shared" si="0"/>
        <v/>
      </c>
      <c r="G15" t="str">
        <f t="shared" si="1"/>
        <v>Define and implement controls to meet ISO 19443 requirements</v>
      </c>
    </row>
    <row r="16" spans="1:7" x14ac:dyDescent="0.35">
      <c r="A16" t="s">
        <v>61</v>
      </c>
      <c r="B16" t="s">
        <v>65</v>
      </c>
      <c r="C16" t="s">
        <v>66</v>
      </c>
      <c r="D16" s="1" t="s">
        <v>67</v>
      </c>
      <c r="F16" t="str">
        <f t="shared" si="0"/>
        <v/>
      </c>
      <c r="G16" t="str">
        <f t="shared" si="1"/>
        <v>Define and implement controls to meet ISO 19443 requirements</v>
      </c>
    </row>
    <row r="17" spans="1:7" x14ac:dyDescent="0.35">
      <c r="A17" t="s">
        <v>61</v>
      </c>
      <c r="B17" t="s">
        <v>68</v>
      </c>
      <c r="C17" t="s">
        <v>69</v>
      </c>
      <c r="D17" s="1" t="s">
        <v>70</v>
      </c>
      <c r="F17" t="str">
        <f t="shared" si="0"/>
        <v/>
      </c>
      <c r="G17" t="str">
        <f t="shared" si="1"/>
        <v>Define and implement controls to meet ISO 19443 requirements</v>
      </c>
    </row>
    <row r="18" spans="1:7" x14ac:dyDescent="0.35">
      <c r="A18" t="s">
        <v>61</v>
      </c>
      <c r="B18" t="s">
        <v>71</v>
      </c>
      <c r="C18" t="s">
        <v>72</v>
      </c>
      <c r="D18" s="1" t="s">
        <v>73</v>
      </c>
      <c r="F18" t="str">
        <f t="shared" si="0"/>
        <v/>
      </c>
      <c r="G18" t="str">
        <f t="shared" si="1"/>
        <v>Define and implement controls to meet ISO 19443 requirements</v>
      </c>
    </row>
    <row r="19" spans="1:7" x14ac:dyDescent="0.35">
      <c r="A19" t="s">
        <v>61</v>
      </c>
      <c r="B19" t="s">
        <v>74</v>
      </c>
      <c r="C19" t="s">
        <v>75</v>
      </c>
      <c r="D19" s="1" t="s">
        <v>76</v>
      </c>
      <c r="F19" t="str">
        <f t="shared" si="0"/>
        <v/>
      </c>
      <c r="G19" t="str">
        <f t="shared" si="1"/>
        <v>Define and implement controls to meet ISO 19443 requirements</v>
      </c>
    </row>
    <row r="20" spans="1:7" x14ac:dyDescent="0.35">
      <c r="A20" t="s">
        <v>77</v>
      </c>
      <c r="B20" t="s">
        <v>78</v>
      </c>
      <c r="C20" t="s">
        <v>79</v>
      </c>
      <c r="D20" s="1" t="s">
        <v>80</v>
      </c>
      <c r="F20" t="str">
        <f t="shared" si="0"/>
        <v/>
      </c>
      <c r="G20" t="str">
        <f t="shared" si="1"/>
        <v>Define and implement controls to meet ISO 19443 requirements</v>
      </c>
    </row>
    <row r="21" spans="1:7" x14ac:dyDescent="0.35">
      <c r="A21" t="s">
        <v>77</v>
      </c>
      <c r="B21" t="s">
        <v>81</v>
      </c>
      <c r="C21" t="s">
        <v>82</v>
      </c>
      <c r="D21" s="1" t="s">
        <v>83</v>
      </c>
      <c r="F21" t="str">
        <f t="shared" si="0"/>
        <v/>
      </c>
      <c r="G21" t="str">
        <f t="shared" si="1"/>
        <v>Define and implement controls to meet ISO 19443 requirements</v>
      </c>
    </row>
    <row r="22" spans="1:7" x14ac:dyDescent="0.35">
      <c r="A22" t="s">
        <v>77</v>
      </c>
      <c r="B22" t="s">
        <v>84</v>
      </c>
      <c r="C22" t="s">
        <v>85</v>
      </c>
      <c r="D22" s="1" t="s">
        <v>86</v>
      </c>
      <c r="F22" t="str">
        <f t="shared" si="0"/>
        <v/>
      </c>
      <c r="G22" t="str">
        <f t="shared" si="1"/>
        <v>Define and implement controls to meet ISO 19443 requirements</v>
      </c>
    </row>
    <row r="23" spans="1:7" x14ac:dyDescent="0.35">
      <c r="A23" t="s">
        <v>77</v>
      </c>
      <c r="B23" t="s">
        <v>87</v>
      </c>
      <c r="C23" t="s">
        <v>88</v>
      </c>
      <c r="D23" s="1" t="s">
        <v>89</v>
      </c>
      <c r="F23" t="str">
        <f t="shared" si="0"/>
        <v/>
      </c>
      <c r="G23" t="str">
        <f t="shared" si="1"/>
        <v>Define and implement controls to meet ISO 19443 requirements</v>
      </c>
    </row>
    <row r="24" spans="1:7" x14ac:dyDescent="0.35">
      <c r="A24" t="s">
        <v>77</v>
      </c>
      <c r="B24" t="s">
        <v>90</v>
      </c>
      <c r="C24" t="s">
        <v>91</v>
      </c>
      <c r="D24" s="1" t="s">
        <v>92</v>
      </c>
      <c r="F24" t="str">
        <f t="shared" si="0"/>
        <v/>
      </c>
      <c r="G24" t="str">
        <f t="shared" si="1"/>
        <v>Define and implement controls to meet ISO 19443 requirements</v>
      </c>
    </row>
    <row r="25" spans="1:7" x14ac:dyDescent="0.35">
      <c r="A25" t="s">
        <v>77</v>
      </c>
      <c r="B25" t="s">
        <v>93</v>
      </c>
      <c r="C25" t="s">
        <v>94</v>
      </c>
      <c r="D25" s="1" t="s">
        <v>95</v>
      </c>
      <c r="F25" t="str">
        <f t="shared" si="0"/>
        <v/>
      </c>
      <c r="G25" t="str">
        <f t="shared" si="1"/>
        <v>Define and implement controls to meet ISO 19443 requirements</v>
      </c>
    </row>
    <row r="26" spans="1:7" x14ac:dyDescent="0.35">
      <c r="A26" t="s">
        <v>77</v>
      </c>
      <c r="B26" t="s">
        <v>96</v>
      </c>
      <c r="C26" t="s">
        <v>97</v>
      </c>
      <c r="D26" s="1" t="s">
        <v>98</v>
      </c>
      <c r="F26" t="str">
        <f t="shared" si="0"/>
        <v/>
      </c>
      <c r="G26" t="str">
        <f t="shared" si="1"/>
        <v>Define and implement controls to meet ISO 19443 requirements</v>
      </c>
    </row>
    <row r="27" spans="1:7" x14ac:dyDescent="0.35">
      <c r="A27" t="s">
        <v>77</v>
      </c>
      <c r="B27" t="s">
        <v>99</v>
      </c>
      <c r="C27" t="s">
        <v>100</v>
      </c>
      <c r="D27" s="1" t="s">
        <v>101</v>
      </c>
      <c r="F27" t="str">
        <f t="shared" si="0"/>
        <v/>
      </c>
      <c r="G27" t="str">
        <f t="shared" si="1"/>
        <v>Define and implement controls to meet ISO 19443 requirements</v>
      </c>
    </row>
    <row r="28" spans="1:7" x14ac:dyDescent="0.35">
      <c r="A28" t="s">
        <v>102</v>
      </c>
      <c r="B28" t="s">
        <v>103</v>
      </c>
      <c r="C28" t="s">
        <v>104</v>
      </c>
      <c r="D28" s="1" t="s">
        <v>105</v>
      </c>
      <c r="F28" t="str">
        <f t="shared" si="0"/>
        <v/>
      </c>
      <c r="G28" t="str">
        <f t="shared" si="1"/>
        <v>Define and implement controls to meet ISO 19443 requirements</v>
      </c>
    </row>
    <row r="29" spans="1:7" x14ac:dyDescent="0.35">
      <c r="A29" t="s">
        <v>102</v>
      </c>
      <c r="B29" t="s">
        <v>106</v>
      </c>
      <c r="C29" t="s">
        <v>107</v>
      </c>
      <c r="D29" s="1" t="s">
        <v>108</v>
      </c>
      <c r="F29" t="str">
        <f t="shared" si="0"/>
        <v/>
      </c>
      <c r="G29" t="str">
        <f t="shared" si="1"/>
        <v>Define and implement controls to meet ISO 19443 requirements</v>
      </c>
    </row>
    <row r="30" spans="1:7" x14ac:dyDescent="0.35">
      <c r="A30" t="s">
        <v>102</v>
      </c>
      <c r="B30" t="s">
        <v>109</v>
      </c>
      <c r="C30" t="s">
        <v>110</v>
      </c>
      <c r="D30" s="1" t="s">
        <v>111</v>
      </c>
      <c r="F30" t="str">
        <f t="shared" si="0"/>
        <v/>
      </c>
      <c r="G30" t="str">
        <f t="shared" si="1"/>
        <v>Define and implement controls to meet ISO 19443 requirements</v>
      </c>
    </row>
    <row r="31" spans="1:7" x14ac:dyDescent="0.35">
      <c r="A31" t="s">
        <v>112</v>
      </c>
      <c r="B31" t="s">
        <v>113</v>
      </c>
      <c r="C31" t="s">
        <v>114</v>
      </c>
      <c r="D31" s="1" t="s">
        <v>115</v>
      </c>
      <c r="F31" t="str">
        <f t="shared" si="0"/>
        <v/>
      </c>
      <c r="G31" t="str">
        <f t="shared" si="1"/>
        <v>Define and implement controls to meet ISO 19443 requirements</v>
      </c>
    </row>
    <row r="32" spans="1:7" x14ac:dyDescent="0.35">
      <c r="A32" t="s">
        <v>112</v>
      </c>
      <c r="B32" t="s">
        <v>116</v>
      </c>
      <c r="C32" t="s">
        <v>117</v>
      </c>
      <c r="D32" s="1" t="s">
        <v>118</v>
      </c>
      <c r="F32" t="str">
        <f t="shared" si="0"/>
        <v/>
      </c>
      <c r="G32" t="str">
        <f t="shared" si="1"/>
        <v>Define and implement controls to meet ISO 19443 requirements</v>
      </c>
    </row>
    <row r="33" spans="1:7" x14ac:dyDescent="0.35">
      <c r="A33" t="s">
        <v>112</v>
      </c>
      <c r="B33" t="s">
        <v>119</v>
      </c>
      <c r="C33" t="s">
        <v>120</v>
      </c>
      <c r="D33" s="1" t="s">
        <v>121</v>
      </c>
      <c r="F33" t="str">
        <f t="shared" si="0"/>
        <v/>
      </c>
      <c r="G33" t="str">
        <f t="shared" si="1"/>
        <v>Define and implement controls to meet ISO 19443 requirements</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tabSelected="1" workbookViewId="0">
      <selection activeCell="A10" sqref="A10"/>
    </sheetView>
  </sheetViews>
  <sheetFormatPr defaultRowHeight="14.5" x14ac:dyDescent="0.35"/>
  <cols>
    <col min="1" max="1" width="21.54296875" customWidth="1"/>
  </cols>
  <sheetData>
    <row r="1" spans="1:2" x14ac:dyDescent="0.35">
      <c r="A1" t="s">
        <v>122</v>
      </c>
      <c r="B1" t="s">
        <v>123</v>
      </c>
    </row>
    <row r="2" spans="1:2" x14ac:dyDescent="0.35">
      <c r="A2" t="s">
        <v>124</v>
      </c>
      <c r="B2">
        <f>AVERAGE('Self-Assessment'!E:E)</f>
        <v>3</v>
      </c>
    </row>
    <row r="3" spans="1:2" x14ac:dyDescent="0.35">
      <c r="A3" t="s">
        <v>125</v>
      </c>
      <c r="B3">
        <f>AVERAGE('Self-Assessment'!E:E)/5</f>
        <v>0.6</v>
      </c>
    </row>
    <row r="6" spans="1:2" x14ac:dyDescent="0.35">
      <c r="A6" s="4" t="s">
        <v>143</v>
      </c>
    </row>
    <row r="7" spans="1:2" x14ac:dyDescent="0.35">
      <c r="A7" t="s">
        <v>5</v>
      </c>
    </row>
    <row r="8" spans="1:2" x14ac:dyDescent="0.35">
      <c r="A8" t="s">
        <v>6</v>
      </c>
    </row>
    <row r="9" spans="1:2" x14ac:dyDescent="0.35">
      <c r="A9" t="s">
        <v>7</v>
      </c>
    </row>
    <row r="10" spans="1:2" x14ac:dyDescent="0.35">
      <c r="A10" t="s">
        <v>8</v>
      </c>
    </row>
    <row r="11" spans="1:2" x14ac:dyDescent="0.35">
      <c r="A11" t="s">
        <v>9</v>
      </c>
    </row>
    <row r="12" spans="1:2" x14ac:dyDescent="0.35">
      <c r="A12" t="s">
        <v>10</v>
      </c>
    </row>
    <row r="13" spans="1:2" x14ac:dyDescent="0.35">
      <c r="A13" t="s">
        <v>11</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Self-Assessment</vt:lpstr>
      <vt:lpstr>Dashboard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Cognicert</dc:creator>
  <cp:lastModifiedBy>cognicert@gmail.com</cp:lastModifiedBy>
  <dcterms:created xsi:type="dcterms:W3CDTF">2026-01-14T10:22:25Z</dcterms:created>
  <dcterms:modified xsi:type="dcterms:W3CDTF">2026-01-14T11:51:34Z</dcterms:modified>
</cp:coreProperties>
</file>